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236" windowWidth="15480" windowHeight="498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<sst xmlns="http://schemas.openxmlformats.org/spreadsheetml/2006/main" count="1453" uniqueCount="727">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</sst>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89">
      <selection activeCell="I89" sqref="I89"/>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203765</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107243</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31003</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600</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19139</v>
      </c>
      <c r="K16" s="12">
        <v>7606</v>
      </c>
      <c r="L16" s="18">
        <f>SUM(K19:K21)</f>
        <v>38025</v>
      </c>
      <c r="M16" s="12">
        <v>8504</v>
      </c>
      <c r="N16" s="18">
        <f>SUM(M19:M21)</f>
        <v>41336</v>
      </c>
      <c r="O16" s="13">
        <v>7563</v>
      </c>
      <c r="P16" s="18">
        <f>SUM(O19:O21)</f>
        <v>37519</v>
      </c>
      <c r="Q16" s="13">
        <v>5083</v>
      </c>
      <c r="R16" s="18">
        <f>SUM(Q19:Q21)</f>
        <v>26659</v>
      </c>
      <c r="S16" s="13">
        <v>2279</v>
      </c>
      <c r="T16" s="18">
        <f>SUM(S19:S21)</f>
        <v>13177</v>
      </c>
      <c r="U16" s="13">
        <v>1064</v>
      </c>
      <c r="V16" s="18">
        <f>SUM(U19:U21)</f>
        <v>6497</v>
      </c>
      <c r="W16" s="13">
        <v>670</v>
      </c>
      <c r="X16" s="18">
        <f>SUM(W19:W21)</f>
        <v>4186</v>
      </c>
      <c r="Y16" s="13">
        <v>557</v>
      </c>
      <c r="Z16" s="18">
        <f>SUM(Y19:Y21)</f>
        <v>3748</v>
      </c>
      <c r="AA16" s="138"/>
    </row>
    <row r="17" spans="1:27" ht="22.5">
      <c r="A17" s="143"/>
      <c r="B17" s="138"/>
      <c r="C17" s="140"/>
      <c r="D17" s="121"/>
      <c r="E17" s="118"/>
      <c r="F17" s="11" t="s">
        <v>14</v>
      </c>
      <c r="G17" s="49" t="s">
        <v>582</v>
      </c>
      <c r="H17" s="25" t="s">
        <v>64</v>
      </c>
      <c r="I17" s="43">
        <v>4927</v>
      </c>
      <c r="J17" s="22" t="s">
        <v>83</v>
      </c>
      <c r="K17" s="12">
        <v>1421</v>
      </c>
      <c r="L17" s="22" t="s">
        <v>85</v>
      </c>
      <c r="M17" s="12">
        <v>549</v>
      </c>
      <c r="N17" s="22" t="s">
        <v>95</v>
      </c>
      <c r="O17" s="13">
        <v>237</v>
      </c>
      <c r="P17" s="22" t="s">
        <v>96</v>
      </c>
      <c r="Q17" s="13">
        <v>128</v>
      </c>
      <c r="R17" s="22" t="s">
        <v>97</v>
      </c>
      <c r="S17" s="13">
        <v>53</v>
      </c>
      <c r="T17" s="22" t="s">
        <v>98</v>
      </c>
      <c r="U17" s="13">
        <v>18</v>
      </c>
      <c r="V17" s="22" t="s">
        <v>99</v>
      </c>
      <c r="W17" s="13">
        <v>11</v>
      </c>
      <c r="X17" s="22" t="s">
        <v>100</v>
      </c>
      <c r="Y17" s="13">
        <v>19</v>
      </c>
      <c r="Z17" s="22" t="s">
        <v>94</v>
      </c>
      <c r="AA17" s="138"/>
    </row>
    <row r="18" spans="1:27" ht="22.5">
      <c r="A18" s="143"/>
      <c r="B18" s="138"/>
      <c r="C18" s="140"/>
      <c r="D18" s="121"/>
      <c r="E18" s="118"/>
      <c r="F18" s="11" t="s">
        <v>15</v>
      </c>
      <c r="G18" s="49" t="s">
        <v>582</v>
      </c>
      <c r="H18" s="25" t="s">
        <v>65</v>
      </c>
      <c r="I18" s="43">
        <v>2182</v>
      </c>
      <c r="J18" s="18">
        <f>(I15-1)*I16+I15*(I17+I18)</f>
        <v>7109</v>
      </c>
      <c r="K18" s="12">
        <v>593</v>
      </c>
      <c r="L18" s="18">
        <f>(K15-1)*K16+K15*(K17+K18)</f>
        <v>11634</v>
      </c>
      <c r="M18" s="12">
        <v>230</v>
      </c>
      <c r="N18" s="18">
        <f>(M15-1)*M16+M15*(M17+M18)</f>
        <v>19345</v>
      </c>
      <c r="O18" s="13">
        <v>92</v>
      </c>
      <c r="P18" s="18">
        <f>(O15-1)*O16+O15*(O17+O18)</f>
        <v>24005</v>
      </c>
      <c r="Q18" s="13">
        <v>31</v>
      </c>
      <c r="R18" s="18">
        <f>(Q15-1)*Q16+Q15*(Q17+Q18)</f>
        <v>21127</v>
      </c>
      <c r="S18" s="13">
        <v>20</v>
      </c>
      <c r="T18" s="18">
        <f>(S15-1)*S16+S15*(S17+S18)</f>
        <v>11833</v>
      </c>
      <c r="U18" s="13">
        <v>5</v>
      </c>
      <c r="V18" s="18">
        <f>(U15-1)*U16+U15*(U17+U18)</f>
        <v>6545</v>
      </c>
      <c r="W18" s="13">
        <v>5</v>
      </c>
      <c r="X18" s="18">
        <f>(W15-1)*W16+W15*(W17+W18)</f>
        <v>4818</v>
      </c>
      <c r="Y18" s="13">
        <v>9</v>
      </c>
      <c r="Z18" s="18">
        <f>(Y15-1)*Y16+Y15*(Y17+Y18)</f>
        <v>4708</v>
      </c>
      <c r="AA18" s="138"/>
    </row>
    <row r="19" spans="1:27" ht="22.5">
      <c r="A19" s="143"/>
      <c r="B19" s="138"/>
      <c r="C19" s="140"/>
      <c r="D19" s="121"/>
      <c r="E19" s="118"/>
      <c r="F19" s="11" t="s">
        <v>16</v>
      </c>
      <c r="G19" s="49" t="s">
        <v>581</v>
      </c>
      <c r="H19" s="41" t="s">
        <v>694</v>
      </c>
      <c r="I19" s="43">
        <v>0</v>
      </c>
      <c r="J19" s="22" t="s">
        <v>74</v>
      </c>
      <c r="K19" s="12">
        <v>29825</v>
      </c>
      <c r="L19" s="22" t="s">
        <v>75</v>
      </c>
      <c r="M19" s="12">
        <v>37155</v>
      </c>
      <c r="N19" s="22" t="s">
        <v>76</v>
      </c>
      <c r="O19" s="13">
        <v>34720</v>
      </c>
      <c r="P19" s="22" t="s">
        <v>77</v>
      </c>
      <c r="Q19" s="13">
        <v>24916</v>
      </c>
      <c r="R19" s="22" t="s">
        <v>78</v>
      </c>
      <c r="S19" s="13">
        <v>12365</v>
      </c>
      <c r="T19" s="22" t="s">
        <v>79</v>
      </c>
      <c r="U19" s="13">
        <v>6156</v>
      </c>
      <c r="V19" s="22" t="s">
        <v>80</v>
      </c>
      <c r="W19" s="13">
        <v>4015</v>
      </c>
      <c r="X19" s="22" t="s">
        <v>81</v>
      </c>
      <c r="Y19" s="13">
        <v>3528</v>
      </c>
      <c r="Z19" s="22" t="s">
        <v>82</v>
      </c>
      <c r="AA19" s="138"/>
    </row>
    <row r="20" spans="1:27" ht="22.5">
      <c r="A20" s="143"/>
      <c r="B20" s="138"/>
      <c r="C20" s="140"/>
      <c r="D20" s="121"/>
      <c r="E20" s="118"/>
      <c r="F20" s="11" t="s">
        <v>19</v>
      </c>
      <c r="G20" s="49" t="s">
        <v>581</v>
      </c>
      <c r="H20" s="25" t="s">
        <v>66</v>
      </c>
      <c r="I20" s="43">
        <v>19139</v>
      </c>
      <c r="J20" s="28">
        <f>IF(J18=0,"",J16/J18)</f>
        <v>2.692221128147419</v>
      </c>
      <c r="K20" s="12">
        <v>7018</v>
      </c>
      <c r="L20" s="28">
        <f>IF(L18=0,"",L16/L18)</f>
        <v>3.2684373388344508</v>
      </c>
      <c r="M20" s="12">
        <v>2881</v>
      </c>
      <c r="N20" s="28">
        <f>IF(N18=0,"",N16/N18)</f>
        <v>2.1367795295942105</v>
      </c>
      <c r="O20" s="13">
        <v>1304</v>
      </c>
      <c r="P20" s="28">
        <f>IF(P18=0,"",P16/P18)</f>
        <v>1.5629660487398458</v>
      </c>
      <c r="Q20" s="13">
        <v>730</v>
      </c>
      <c r="R20" s="28">
        <f>IF(R18=0,"",R16/R18)</f>
        <v>1.261845032422966</v>
      </c>
      <c r="S20" s="13">
        <v>365</v>
      </c>
      <c r="T20" s="28">
        <f>IF(T18=0,"",T16/T18)</f>
        <v>1.1135806642440633</v>
      </c>
      <c r="U20" s="13">
        <v>89</v>
      </c>
      <c r="V20" s="28">
        <f>IF(V18=0,"",V16/V18)</f>
        <v>0.9926661573720397</v>
      </c>
      <c r="W20" s="13">
        <v>78</v>
      </c>
      <c r="X20" s="28">
        <f>IF(X18=0,"",X16/X18)</f>
        <v>0.8688252386882523</v>
      </c>
      <c r="Y20" s="13">
        <v>96</v>
      </c>
      <c r="Z20" s="28">
        <f>IF(Z18=0,"",Z16/Z18)</f>
        <v>0.7960917587085812</v>
      </c>
      <c r="AA20" s="138"/>
    </row>
    <row r="21" spans="1:27" ht="22.5">
      <c r="A21" s="143"/>
      <c r="B21" s="138"/>
      <c r="C21" s="140"/>
      <c r="D21" s="121"/>
      <c r="E21" s="118"/>
      <c r="F21" s="11" t="s">
        <v>17</v>
      </c>
      <c r="G21" s="49" t="s">
        <v>581</v>
      </c>
      <c r="H21" s="41" t="s">
        <v>695</v>
      </c>
      <c r="I21" s="43">
        <v>0</v>
      </c>
      <c r="J21" s="29">
        <f>IF(J20&gt;3,100*J16/($I$22-($I$23+$I$24)),0)</f>
        <v>0</v>
      </c>
      <c r="K21" s="14">
        <v>1182</v>
      </c>
      <c r="L21" s="29">
        <f>IF(L20&gt;3,100*L16/($I$22-($I$23+$I$24)),0)</f>
        <v>19.429753966429065</v>
      </c>
      <c r="M21" s="14">
        <v>1300</v>
      </c>
      <c r="N21" s="29">
        <f>IF(N20&gt;3,100*N16/($I$22-($I$23+$I$24)),0)</f>
        <v>0</v>
      </c>
      <c r="O21" s="20">
        <v>1495</v>
      </c>
      <c r="P21" s="29">
        <f>IF(P20&gt;3,100*P16/($I$22-($I$23+$I$24)),0)</f>
        <v>0</v>
      </c>
      <c r="Q21" s="20">
        <v>1013</v>
      </c>
      <c r="R21" s="29">
        <f>IF(R20&gt;3,100*R16/($I$22-($I$23+$I$24)),0)</f>
        <v>0</v>
      </c>
      <c r="S21" s="20">
        <v>447</v>
      </c>
      <c r="T21" s="29">
        <f>IF(T20&gt;3,100*T16/($I$22-($I$23+$I$24)),0)</f>
        <v>0</v>
      </c>
      <c r="U21" s="20">
        <v>252</v>
      </c>
      <c r="V21" s="29">
        <f>IF(V20&gt;3,100*V16/($I$22-($I$23+$I$24)),0)</f>
        <v>0</v>
      </c>
      <c r="W21" s="20">
        <v>93</v>
      </c>
      <c r="X21" s="29">
        <f>IF(X20&gt;3,100*X16/($I$22-($I$23+$I$24)),0)</f>
        <v>0</v>
      </c>
      <c r="Y21" s="20">
        <v>124</v>
      </c>
      <c r="Z21" s="29">
        <f>IF(Z20&gt;3,100*Z16/($I$22-($I$23+$I$24)),0)</f>
        <v>0</v>
      </c>
      <c r="AA21" s="138"/>
    </row>
    <row r="22" spans="1:27" ht="11.25">
      <c r="A22" s="143"/>
      <c r="B22" s="138"/>
      <c r="C22" s="140"/>
      <c r="D22" s="121"/>
      <c r="E22" s="118"/>
      <c r="F22" s="11" t="s">
        <v>3</v>
      </c>
      <c r="G22" s="50" t="s">
        <v>581</v>
      </c>
      <c r="H22" s="26" t="s">
        <v>10</v>
      </c>
      <c r="I22" s="65">
        <f>IF(I11="","",+I11)</f>
        <v>203765</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7993</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67</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16137</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203765</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1698</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93233</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2760</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45638</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13646</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203765</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659</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203765</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169205</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292</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77</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24226</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132</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203765</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0</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0.62</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81.45005621195087</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18.549943788049127</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68580</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64329</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63966</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62322</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50</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75</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178534</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211298</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89938</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107273</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88596</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104025</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1.7</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9.32</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725</v>
      </c>
      <c r="H63" s="95" t="s">
        <v>640</v>
      </c>
      <c r="I63" s="36">
        <v>11172968</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725</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10921.822184711526</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76388</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1190</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1.5578363093679635</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156535.522</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134782</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178538</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212694</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6456</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17062</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14926</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16740</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17719</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17310</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17892</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4212</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5395</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212</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203765</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106502</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35433</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33088</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64.33775891532554</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212694</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10921.822184711526</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1.5578363093679635</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1.5578363093679635</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3.178403368282011</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6.478050695654308</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0.5049903485140953</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0.11500965148590458</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93.34014300306436</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96.99318330376319</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53.338752032012</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46.661247967988</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48.579471255695175</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51.420528744304825</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49.17334242372593</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50.82665757627407</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43.843031123139376</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56.156968876860624</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245.32195235095173</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33.26979775027699</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31.067961165048544</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64.33775891532554</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3.427229211166094</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3.587998092311362</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3.262996187858014</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5.51</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212</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68.04616936972411</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19.429753966429065</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92.01403494880411</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76.45121266727719</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83.15845345574105</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2012-01-17T00:33:03Z</dcterms:modified>
  <cp:category/>
  <cp:version/>
  <cp:contentType/>
  <cp:contentStatus/>
</cp:coreProperties>
</file>